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3F82571A-3F87-452D-B3AA-858957BF293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_xlnm._FilterDatabase" localSheetId="1" hidden="1">'I, test+eksp.'!$A$3:$M$54</definedName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7" l="1"/>
  <c r="M29" i="7"/>
  <c r="M28" i="7"/>
  <c r="M16" i="7"/>
  <c r="M15" i="7"/>
  <c r="M8" i="7"/>
  <c r="M7" i="7"/>
  <c r="M6" i="7"/>
  <c r="A1" i="7"/>
  <c r="J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4" i="5" s="1"/>
  <c r="M54" i="5" s="1"/>
  <c r="J34" i="4"/>
  <c r="M34" i="4" s="1"/>
  <c r="G1" i="4"/>
  <c r="J49" i="4" s="1"/>
  <c r="M49" i="4" s="1"/>
  <c r="G1" i="3"/>
  <c r="J49" i="3" s="1"/>
  <c r="M49" i="3" s="1"/>
  <c r="G1" i="2"/>
  <c r="J53" i="2" s="1"/>
  <c r="M53" i="2" s="1"/>
  <c r="J10" i="4" l="1"/>
  <c r="M10" i="4" s="1"/>
  <c r="J42" i="4"/>
  <c r="M42" i="4" s="1"/>
  <c r="J11" i="4"/>
  <c r="M11" i="4" s="1"/>
  <c r="J43" i="4"/>
  <c r="M43" i="4" s="1"/>
  <c r="J35" i="4"/>
  <c r="M35" i="4" s="1"/>
  <c r="J18" i="4"/>
  <c r="M18" i="4" s="1"/>
  <c r="J50" i="4"/>
  <c r="M50" i="4" s="1"/>
  <c r="J19" i="4"/>
  <c r="M19" i="4" s="1"/>
  <c r="J51" i="4"/>
  <c r="M51" i="4" s="1"/>
  <c r="J26" i="4"/>
  <c r="M26" i="4" s="1"/>
  <c r="J27" i="4"/>
  <c r="M27" i="4" s="1"/>
  <c r="J12" i="5"/>
  <c r="M12" i="5" s="1"/>
  <c r="J54" i="3"/>
  <c r="M54" i="3" s="1"/>
  <c r="J53" i="3"/>
  <c r="M53" i="3" s="1"/>
  <c r="J52" i="3"/>
  <c r="M52" i="3" s="1"/>
  <c r="J51" i="3"/>
  <c r="M51" i="3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5" i="2"/>
  <c r="M5" i="2" s="1"/>
  <c r="J18" i="2"/>
  <c r="M18" i="2" s="1"/>
  <c r="J12" i="2"/>
  <c r="M12" i="2" s="1"/>
  <c r="J6" i="2"/>
  <c r="M6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<sst xmlns="http://schemas.openxmlformats.org/spreadsheetml/2006/main" count="401" uniqueCount="160">
  <si>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</si>
  <si>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</si>
  <si>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</si>
  <si>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</si>
  <si>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</si>
  <si>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</si>
  <si>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</si>
  <si>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</si>
  <si>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</si>
  <si>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</si>
  <si>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</si>
  <si>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</si>
  <si>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</si>
  <si>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</si>
  <si>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</si>
  <si>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</si>
  <si>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</si>
  <si>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</si>
  <si>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</si>
  <si>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</si>
  <si>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</si>
  <si>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</si>
  <si>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</si>
  <si>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</si>
  <si>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</si>
  <si>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</si>
  <si>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</si>
  <si>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</si>
  <si>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</si>
  <si>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</si>
  <si>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</si>
  <si>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</si>
  <si>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</si>
  <si>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</si>
  <si>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</si>
  <si>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</si>
  <si>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</si>
  <si>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</si>
  <si>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</si>
  <si>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</si>
  <si>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</si>
  <si>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</si>
  <si>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</si>
  <si>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</si>
  <si>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</si>
  <si>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</si>
  <si>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</si>
  <si>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</si>
  <si>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</si>
  <si>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</si>
  <si>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</si>
  <si>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</si>
  <si>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</si>
  <si>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</si>
  <si>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</si>
  <si>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</si>
  <si>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</si>
  <si>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</si>
  <si>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</si>
  <si>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</si>
  <si>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</si>
  <si>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</si>
  <si>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</si>
  <si>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</si>
  <si>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</si>
  <si>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</si>
  <si>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</si>
  <si>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</si>
  <si>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</si>
  <si>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</si>
  <si>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</si>
  <si>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</si>
  <si>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</si>
  <si>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</si>
  <si>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</si>
  <si>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</si>
  <si>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</si>
  <si>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</si>
  <si>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</si>
  <si>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</si>
  <si>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</si>
  <si>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</si>
  <si>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</si>
  <si>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</si>
  <si>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</si>
  <si>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</si>
  <si>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</si>
  <si>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</si>
  <si>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</si>
  <si>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</si>
  <si>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</si>
  <si>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</si>
  <si>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</si>
  <si>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</si>
  <si>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</si>
  <si>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</si>
  <si>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</si>
  <si>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</si>
  <si>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</si>
  <si>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</si>
  <si>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</si>
  <si>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</si>
  <si>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</si>
  <si>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</si>
  <si>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</si>
  <si>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</si>
  <si>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</si>
  <si>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</si>
  <si>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 xml:space="preserve">Арон </t>
  </si>
  <si>
    <t>Бакота</t>
  </si>
  <si>
    <t>I</t>
  </si>
  <si>
    <t>Гимназија "Светозар Марковић"</t>
  </si>
  <si>
    <t>Суботица</t>
  </si>
  <si>
    <t xml:space="preserve">Софија </t>
  </si>
  <si>
    <t>Цветковић</t>
  </si>
  <si>
    <t>Гимназија "Вељко Петровић"</t>
  </si>
  <si>
    <t>Бојан Суботић</t>
  </si>
  <si>
    <t>Јелена</t>
  </si>
  <si>
    <t>Драгин</t>
  </si>
  <si>
    <t xml:space="preserve">Милица </t>
  </si>
  <si>
    <t>Галовић</t>
  </si>
  <si>
    <t>Мелание</t>
  </si>
  <si>
    <t>Бујак</t>
  </si>
  <si>
    <t>Гиманзија "Светозар Марковић"</t>
  </si>
  <si>
    <t>Диана Чавић</t>
  </si>
  <si>
    <t>Алекс</t>
  </si>
  <si>
    <t>Гараи</t>
  </si>
  <si>
    <t>Хемијско-технолошка школа</t>
  </si>
  <si>
    <t>Тинде Башић Палковић</t>
  </si>
  <si>
    <t>II</t>
  </si>
  <si>
    <t>Огњен</t>
  </si>
  <si>
    <t xml:space="preserve"> Кузмановић</t>
  </si>
  <si>
    <t>Радомир Матић</t>
  </si>
  <si>
    <t>Хана</t>
  </si>
  <si>
    <t>Киш Штангл</t>
  </si>
  <si>
    <t>III</t>
  </si>
  <si>
    <t>Михаела</t>
  </si>
  <si>
    <t>Рица</t>
  </si>
  <si>
    <t>Емина Поповић</t>
  </si>
  <si>
    <t>Матеа</t>
  </si>
  <si>
    <t>Ифковић</t>
  </si>
  <si>
    <t>IV</t>
  </si>
  <si>
    <t>Ива</t>
  </si>
  <si>
    <t>Пољаковић</t>
  </si>
  <si>
    <t xml:space="preserve">Леонтина </t>
  </si>
  <si>
    <t>Нађ</t>
  </si>
  <si>
    <t>Гимназија и стручна школа "Никола Тесла"</t>
  </si>
  <si>
    <t>Апатин</t>
  </si>
  <si>
    <t>Радмила Ванић</t>
  </si>
  <si>
    <t>Севернобачки и Западнобачки округ</t>
  </si>
  <si>
    <t>Међуокружно</t>
  </si>
  <si>
    <t>Хемијско-технолошка школа Суботица</t>
  </si>
  <si>
    <t>Венац Радомира Путника 30, Сомбор</t>
  </si>
  <si>
    <t>Максима Горког 53</t>
  </si>
  <si>
    <t>hemijska@hts.edu.rs</t>
  </si>
  <si>
    <t>18.4.2026.</t>
  </si>
  <si>
    <t>Наташа Николоски</t>
  </si>
  <si>
    <t>Јадранка Ишпановић</t>
  </si>
  <si>
    <t>0642404088</t>
  </si>
  <si>
    <t>diana.cavic@gmail.com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</si>
</sst>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0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49" fontId="7" fillId="0" borderId="2" xfId="1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1" fontId="0" fillId="0" borderId="12" xfId="0" applyNumberForma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1" fontId="0" fillId="0" borderId="15" xfId="0" applyNumberFormat="1" applyBorder="1" applyAlignment="1">
      <alignment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/>
    <xf numFmtId="49" fontId="6" fillId="0" borderId="1" xfId="0" applyNumberFormat="1" applyFont="1" applyBorder="1"/>
    <xf numFmtId="0" fontId="7" fillId="0" borderId="1" xfId="1" applyBorder="1"/>
    <xf numFmtId="0" fontId="1" fillId="0" borderId="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0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mijska@hts.edu.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ana.cav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16" workbookViewId="0">
      <selection activeCell="H29" sqref="H29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74"/>
      <c r="B1" s="71"/>
    </row>
    <row r="2" spans="1:3" ht="18" customHeight="1" x14ac:dyDescent="0.25">
      <c r="A2" s="75" t="s">
        <v>0</v>
      </c>
      <c r="B2" s="71"/>
    </row>
    <row r="3" spans="1:3" x14ac:dyDescent="0.2">
      <c r="A3" s="76" t="s">
        <v>1</v>
      </c>
      <c r="B3" s="71"/>
    </row>
    <row r="4" spans="1:3" x14ac:dyDescent="0.2">
      <c r="A4" s="1"/>
      <c r="B4" s="1"/>
    </row>
    <row r="5" spans="1:3" ht="20.25" customHeight="1" x14ac:dyDescent="0.2">
      <c r="A5" s="2" t="s">
        <v>2</v>
      </c>
      <c r="B5" s="19" t="s">
        <v>149</v>
      </c>
      <c r="C5" s="4"/>
    </row>
    <row r="6" spans="1:3" ht="20.25" customHeight="1" x14ac:dyDescent="0.2">
      <c r="A6" s="2" t="s">
        <v>3</v>
      </c>
      <c r="B6" s="19" t="s">
        <v>84</v>
      </c>
      <c r="C6" s="4"/>
    </row>
    <row r="7" spans="1:3" ht="20.25" customHeight="1" x14ac:dyDescent="0.2">
      <c r="A7" s="2" t="s">
        <v>4</v>
      </c>
      <c r="B7" s="19" t="s">
        <v>152</v>
      </c>
      <c r="C7" s="4"/>
    </row>
    <row r="8" spans="1:3" ht="20.25" customHeight="1" x14ac:dyDescent="0.2">
      <c r="A8" s="2" t="s">
        <v>5</v>
      </c>
      <c r="B8" s="19" t="s">
        <v>150</v>
      </c>
      <c r="C8" s="4"/>
    </row>
    <row r="9" spans="1:3" ht="20.25" customHeight="1" x14ac:dyDescent="0.2">
      <c r="A9" s="73" t="s">
        <v>6</v>
      </c>
      <c r="B9" s="69"/>
      <c r="C9" s="4"/>
    </row>
    <row r="10" spans="1:3" ht="20.25" customHeight="1" x14ac:dyDescent="0.2">
      <c r="A10" s="2" t="s">
        <v>7</v>
      </c>
      <c r="B10" s="19" t="s">
        <v>151</v>
      </c>
      <c r="C10" s="4"/>
    </row>
    <row r="11" spans="1:3" ht="20.25" customHeight="1" x14ac:dyDescent="0.2">
      <c r="A11" s="2" t="s">
        <v>8</v>
      </c>
      <c r="B11" s="19" t="s">
        <v>153</v>
      </c>
      <c r="C11" s="4"/>
    </row>
    <row r="12" spans="1:3" ht="20.25" customHeight="1" x14ac:dyDescent="0.2">
      <c r="A12" s="2" t="s">
        <v>9</v>
      </c>
      <c r="B12" s="19" t="s">
        <v>112</v>
      </c>
      <c r="C12" s="4"/>
    </row>
    <row r="13" spans="1:3" ht="20.25" customHeight="1" x14ac:dyDescent="0.2">
      <c r="A13" s="2" t="s">
        <v>10</v>
      </c>
      <c r="B13" s="25">
        <v>24644103</v>
      </c>
      <c r="C13" s="4"/>
    </row>
    <row r="14" spans="1:3" ht="20.25" customHeight="1" x14ac:dyDescent="0.2">
      <c r="A14" s="2" t="s">
        <v>11</v>
      </c>
      <c r="B14" s="43" t="s">
        <v>154</v>
      </c>
      <c r="C14" s="4"/>
    </row>
    <row r="15" spans="1:3" ht="20.25" customHeight="1" x14ac:dyDescent="0.2">
      <c r="A15" s="73" t="s">
        <v>12</v>
      </c>
      <c r="B15" s="69"/>
      <c r="C15" s="4"/>
    </row>
    <row r="16" spans="1:3" ht="20.25" customHeight="1" x14ac:dyDescent="0.2">
      <c r="A16" s="2" t="s">
        <v>13</v>
      </c>
      <c r="B16" s="3">
        <v>4</v>
      </c>
      <c r="C16" s="4"/>
    </row>
    <row r="17" spans="1:3" ht="20.25" customHeight="1" x14ac:dyDescent="0.2">
      <c r="A17" s="2" t="s">
        <v>14</v>
      </c>
      <c r="B17" s="3">
        <v>2</v>
      </c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>
        <v>6</v>
      </c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>
        <v>12</v>
      </c>
      <c r="C21" s="4"/>
    </row>
    <row r="22" spans="1:3" ht="20.25" customHeight="1" x14ac:dyDescent="0.2">
      <c r="A22" s="2" t="s">
        <v>19</v>
      </c>
      <c r="B22" s="18" t="s">
        <v>155</v>
      </c>
      <c r="C22" s="4"/>
    </row>
    <row r="23" spans="1:3" ht="20.25" customHeight="1" x14ac:dyDescent="0.2">
      <c r="A23" s="2" t="s">
        <v>20</v>
      </c>
      <c r="B23" s="28">
        <v>0.375</v>
      </c>
      <c r="C23" s="4"/>
    </row>
    <row r="24" spans="1:3" ht="20.25" customHeight="1" x14ac:dyDescent="0.2">
      <c r="A24" s="2" t="s">
        <v>21</v>
      </c>
      <c r="B24" s="28">
        <v>0.47916666666666669</v>
      </c>
      <c r="C24" s="4"/>
    </row>
    <row r="25" spans="1:3" ht="20.25" customHeight="1" x14ac:dyDescent="0.2">
      <c r="A25" s="2" t="s">
        <v>22</v>
      </c>
      <c r="B25" s="28">
        <v>0.58333333333333337</v>
      </c>
      <c r="C25" s="4"/>
    </row>
    <row r="26" spans="1:3" ht="20.25" customHeight="1" x14ac:dyDescent="0.2">
      <c r="A26" s="2" t="s">
        <v>23</v>
      </c>
      <c r="B26" s="28">
        <v>0.70833333333333337</v>
      </c>
      <c r="C26" s="4"/>
    </row>
    <row r="27" spans="1:3" ht="20.25" customHeight="1" x14ac:dyDescent="0.2">
      <c r="A27" s="73" t="s">
        <v>24</v>
      </c>
      <c r="B27" s="69"/>
      <c r="C27" s="4"/>
    </row>
    <row r="28" spans="1:3" ht="20.25" customHeight="1" x14ac:dyDescent="0.2">
      <c r="A28" s="2" t="s">
        <v>25</v>
      </c>
      <c r="B28" s="44" t="s">
        <v>156</v>
      </c>
      <c r="C28" s="4"/>
    </row>
    <row r="29" spans="1:3" ht="20.25" customHeight="1" x14ac:dyDescent="0.2">
      <c r="A29" s="2" t="s">
        <v>26</v>
      </c>
      <c r="B29" s="44"/>
      <c r="C29" s="4"/>
    </row>
    <row r="30" spans="1:3" ht="20.25" customHeight="1" x14ac:dyDescent="0.2">
      <c r="A30" s="2" t="s">
        <v>27</v>
      </c>
      <c r="B30" s="44" t="s">
        <v>116</v>
      </c>
      <c r="C30" s="4"/>
    </row>
    <row r="31" spans="1:3" ht="20.25" customHeight="1" x14ac:dyDescent="0.2">
      <c r="A31" s="5"/>
      <c r="B31" s="44" t="s">
        <v>124</v>
      </c>
      <c r="C31" s="4"/>
    </row>
    <row r="32" spans="1:3" ht="20.25" customHeight="1" x14ac:dyDescent="0.2">
      <c r="A32" s="5"/>
      <c r="B32" s="44" t="s">
        <v>157</v>
      </c>
      <c r="C32" s="4"/>
    </row>
    <row r="33" spans="1:3" ht="20.25" customHeight="1" x14ac:dyDescent="0.2">
      <c r="A33" s="5"/>
      <c r="B33" s="5"/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90B3DAE5-C645-4D4C-B32F-BBCE2967AB9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F13" sqref="F13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8.8554687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70" t="s">
        <v>28</v>
      </c>
      <c r="B1" s="71"/>
      <c r="C1" s="71"/>
      <c r="D1" s="71"/>
      <c r="E1" s="71"/>
      <c r="F1" s="6" t="s">
        <v>29</v>
      </c>
      <c r="G1" s="7">
        <f>IF(SUM($I$5:$I$54)=0,0,70/MAX($I$5:$I$54))</f>
        <v>4.3076923076923075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65" t="s">
        <v>30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7" t="s">
        <v>37</v>
      </c>
      <c r="J3" s="68"/>
      <c r="K3" s="68"/>
      <c r="L3" s="68"/>
      <c r="M3" s="69"/>
    </row>
    <row r="4" spans="1:60" ht="38.25" customHeight="1" x14ac:dyDescent="0.2">
      <c r="A4" s="66"/>
      <c r="B4" s="66"/>
      <c r="C4" s="66"/>
      <c r="D4" s="72"/>
      <c r="E4" s="66"/>
      <c r="F4" s="66"/>
      <c r="G4" s="66"/>
      <c r="H4" s="66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ht="15" customHeight="1" x14ac:dyDescent="0.2">
      <c r="A5" s="10">
        <v>1</v>
      </c>
      <c r="B5" s="19" t="s">
        <v>113</v>
      </c>
      <c r="C5" s="19" t="s">
        <v>114</v>
      </c>
      <c r="D5" s="19" t="s">
        <v>110</v>
      </c>
      <c r="E5" s="19" t="s">
        <v>115</v>
      </c>
      <c r="F5" s="19" t="s">
        <v>84</v>
      </c>
      <c r="G5" s="19" t="s">
        <v>84</v>
      </c>
      <c r="H5" s="19" t="s">
        <v>116</v>
      </c>
      <c r="I5" s="11">
        <v>11.5</v>
      </c>
      <c r="J5" s="11">
        <f>IF(ISBLANK($G$1),0,I5*$G$1)</f>
        <v>49.538461538461533</v>
      </c>
      <c r="K5" s="11">
        <v>15</v>
      </c>
      <c r="L5" s="11">
        <v>15</v>
      </c>
      <c r="M5" s="11">
        <f>J5+K5+L5</f>
        <v>79.538461538461533</v>
      </c>
    </row>
    <row r="6" spans="1:60" ht="15" customHeight="1" x14ac:dyDescent="0.2">
      <c r="A6" s="10">
        <f t="shared" ref="A6:A37" si="0">A5+1</f>
        <v>2</v>
      </c>
      <c r="B6" s="19" t="s">
        <v>108</v>
      </c>
      <c r="C6" s="19" t="s">
        <v>109</v>
      </c>
      <c r="D6" s="19" t="s">
        <v>110</v>
      </c>
      <c r="E6" s="19" t="s">
        <v>111</v>
      </c>
      <c r="F6" s="19" t="s">
        <v>112</v>
      </c>
      <c r="G6" s="19" t="s">
        <v>112</v>
      </c>
      <c r="H6" s="19" t="s">
        <v>124</v>
      </c>
      <c r="I6" s="11">
        <v>16.25</v>
      </c>
      <c r="J6" s="11">
        <f>IF(ISBLANK($G$1),0,I6*$G$1)</f>
        <v>70</v>
      </c>
      <c r="K6" s="11">
        <v>0</v>
      </c>
      <c r="L6" s="11">
        <v>3</v>
      </c>
      <c r="M6" s="11">
        <f>J6+K6+L6</f>
        <v>73</v>
      </c>
    </row>
    <row r="7" spans="1:60" ht="15" customHeight="1" thickBot="1" x14ac:dyDescent="0.25">
      <c r="A7" s="55">
        <f t="shared" si="0"/>
        <v>3</v>
      </c>
      <c r="B7" s="56" t="s">
        <v>117</v>
      </c>
      <c r="C7" s="56" t="s">
        <v>118</v>
      </c>
      <c r="D7" s="56" t="s">
        <v>110</v>
      </c>
      <c r="E7" s="56" t="s">
        <v>115</v>
      </c>
      <c r="F7" s="56" t="s">
        <v>84</v>
      </c>
      <c r="G7" s="56" t="s">
        <v>84</v>
      </c>
      <c r="H7" s="56" t="s">
        <v>116</v>
      </c>
      <c r="I7" s="57">
        <v>8.5</v>
      </c>
      <c r="J7" s="57">
        <f>IF(ISBLANK($G$1),0,I7*$G$1)</f>
        <v>36.615384615384613</v>
      </c>
      <c r="K7" s="57">
        <v>10</v>
      </c>
      <c r="L7" s="57">
        <v>15</v>
      </c>
      <c r="M7" s="57">
        <f>J7+K7+L7</f>
        <v>61.615384615384613</v>
      </c>
    </row>
    <row r="8" spans="1:60" ht="15" customHeight="1" x14ac:dyDescent="0.2">
      <c r="A8" s="54">
        <f t="shared" si="0"/>
        <v>4</v>
      </c>
      <c r="B8" s="20" t="s">
        <v>119</v>
      </c>
      <c r="C8" s="20" t="s">
        <v>120</v>
      </c>
      <c r="D8" s="20" t="s">
        <v>110</v>
      </c>
      <c r="E8" s="20" t="s">
        <v>115</v>
      </c>
      <c r="F8" s="20" t="s">
        <v>84</v>
      </c>
      <c r="G8" s="20" t="s">
        <v>84</v>
      </c>
      <c r="H8" s="20" t="s">
        <v>116</v>
      </c>
      <c r="I8" s="21">
        <v>4.75</v>
      </c>
      <c r="J8" s="21">
        <f t="shared" ref="J5:J36" si="1">IF(ISBLANK($G$1),0,I8*$G$1)</f>
        <v>20.46153846153846</v>
      </c>
      <c r="K8" s="21"/>
      <c r="L8" s="21"/>
      <c r="M8" s="21">
        <f t="shared" ref="M5:M36" si="2">J8+K8+L8</f>
        <v>20.46153846153846</v>
      </c>
    </row>
    <row r="9" spans="1:60" x14ac:dyDescent="0.2">
      <c r="A9" s="10">
        <f t="shared" si="0"/>
        <v>5</v>
      </c>
      <c r="B9" s="19"/>
      <c r="C9" s="19"/>
      <c r="D9" s="19"/>
      <c r="E9" s="19"/>
      <c r="F9" s="19"/>
      <c r="G9" s="19"/>
      <c r="H9" s="19"/>
      <c r="I9" s="11"/>
      <c r="J9" s="11">
        <f t="shared" si="1"/>
        <v>0</v>
      </c>
      <c r="K9" s="11"/>
      <c r="L9" s="11"/>
      <c r="M9" s="11">
        <f t="shared" si="2"/>
        <v>0</v>
      </c>
    </row>
    <row r="10" spans="1:60" s="22" customFormat="1" ht="13.5" thickBot="1" x14ac:dyDescent="0.25">
      <c r="A10" s="10">
        <f t="shared" si="0"/>
        <v>6</v>
      </c>
      <c r="B10" s="29"/>
      <c r="C10" s="29"/>
      <c r="D10" s="29"/>
      <c r="E10" s="29"/>
      <c r="F10" s="29"/>
      <c r="G10" s="29"/>
      <c r="H10" s="29"/>
      <c r="I10" s="30"/>
      <c r="J10" s="30">
        <f t="shared" si="1"/>
        <v>0</v>
      </c>
      <c r="K10" s="30"/>
      <c r="L10" s="30"/>
      <c r="M10" s="30">
        <f t="shared" si="2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0"/>
        <v>7</v>
      </c>
      <c r="B11" s="20"/>
      <c r="C11" s="20"/>
      <c r="D11" s="20"/>
      <c r="E11" s="20"/>
      <c r="F11" s="20"/>
      <c r="G11" s="20"/>
      <c r="H11" s="20"/>
      <c r="I11" s="21"/>
      <c r="J11" s="21">
        <f t="shared" si="1"/>
        <v>0</v>
      </c>
      <c r="K11" s="21"/>
      <c r="L11" s="21"/>
      <c r="M11" s="21">
        <f t="shared" si="2"/>
        <v>0</v>
      </c>
      <c r="N11" s="31"/>
    </row>
    <row r="12" spans="1:60" x14ac:dyDescent="0.2">
      <c r="A12" s="10">
        <f t="shared" si="0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60" x14ac:dyDescent="0.2">
      <c r="A13" s="10">
        <f t="shared" si="0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si="1"/>
        <v>0</v>
      </c>
      <c r="K13" s="11"/>
      <c r="L13" s="11"/>
      <c r="M13" s="11">
        <f t="shared" si="2"/>
        <v>0</v>
      </c>
    </row>
    <row r="14" spans="1:60" x14ac:dyDescent="0.2">
      <c r="A14" s="10">
        <f t="shared" si="0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1"/>
        <v>0</v>
      </c>
      <c r="K14" s="11"/>
      <c r="L14" s="11"/>
      <c r="M14" s="11">
        <f t="shared" si="2"/>
        <v>0</v>
      </c>
    </row>
    <row r="15" spans="1:60" x14ac:dyDescent="0.2">
      <c r="A15" s="10">
        <f t="shared" si="0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1"/>
        <v>0</v>
      </c>
      <c r="K15" s="11"/>
      <c r="L15" s="11"/>
      <c r="M15" s="11">
        <f t="shared" si="2"/>
        <v>0</v>
      </c>
    </row>
    <row r="16" spans="1:60" x14ac:dyDescent="0.2">
      <c r="A16" s="10">
        <f t="shared" si="0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1"/>
        <v>0</v>
      </c>
      <c r="K16" s="11"/>
      <c r="L16" s="11"/>
      <c r="M16" s="11">
        <f t="shared" si="2"/>
        <v>0</v>
      </c>
    </row>
    <row r="17" spans="1:13" x14ac:dyDescent="0.2">
      <c r="A17" s="10">
        <f t="shared" si="0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1"/>
        <v>0</v>
      </c>
      <c r="K17" s="11"/>
      <c r="L17" s="11"/>
      <c r="M17" s="11">
        <f t="shared" si="2"/>
        <v>0</v>
      </c>
    </row>
    <row r="18" spans="1:13" x14ac:dyDescent="0.2">
      <c r="A18" s="10">
        <f t="shared" si="0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1"/>
        <v>0</v>
      </c>
      <c r="K18" s="11"/>
      <c r="L18" s="11"/>
      <c r="M18" s="11">
        <f t="shared" si="2"/>
        <v>0</v>
      </c>
    </row>
    <row r="19" spans="1:13" x14ac:dyDescent="0.2">
      <c r="A19" s="10">
        <f t="shared" si="0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1"/>
        <v>0</v>
      </c>
      <c r="K19" s="11"/>
      <c r="L19" s="11"/>
      <c r="M19" s="11">
        <f t="shared" si="2"/>
        <v>0</v>
      </c>
    </row>
    <row r="20" spans="1:13" x14ac:dyDescent="0.2">
      <c r="A20" s="10">
        <f t="shared" si="0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1"/>
        <v>0</v>
      </c>
      <c r="K20" s="11"/>
      <c r="L20" s="11"/>
      <c r="M20" s="11">
        <f t="shared" si="2"/>
        <v>0</v>
      </c>
    </row>
    <row r="21" spans="1:13" x14ac:dyDescent="0.2">
      <c r="A21" s="10">
        <f t="shared" si="0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1"/>
        <v>0</v>
      </c>
      <c r="K21" s="11"/>
      <c r="L21" s="11"/>
      <c r="M21" s="11">
        <f t="shared" si="2"/>
        <v>0</v>
      </c>
    </row>
    <row r="22" spans="1:13" x14ac:dyDescent="0.2">
      <c r="A22" s="10">
        <f t="shared" si="0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si="1"/>
        <v>0</v>
      </c>
      <c r="K22" s="11"/>
      <c r="L22" s="11"/>
      <c r="M22" s="11">
        <f t="shared" si="2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1"/>
        <v>0</v>
      </c>
      <c r="K23" s="11"/>
      <c r="L23" s="11"/>
      <c r="M23" s="11">
        <f t="shared" si="2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1"/>
        <v>0</v>
      </c>
      <c r="K24" s="11"/>
      <c r="L24" s="11"/>
      <c r="M24" s="11">
        <f t="shared" si="2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1"/>
        <v>0</v>
      </c>
      <c r="K25" s="11"/>
      <c r="L25" s="11"/>
      <c r="M25" s="11">
        <f t="shared" si="2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1"/>
        <v>0</v>
      </c>
      <c r="K26" s="11"/>
      <c r="L26" s="11"/>
      <c r="M26" s="11">
        <f t="shared" si="2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1"/>
        <v>0</v>
      </c>
      <c r="K27" s="11"/>
      <c r="L27" s="11"/>
      <c r="M27" s="11">
        <f t="shared" si="2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1"/>
        <v>0</v>
      </c>
      <c r="K28" s="11"/>
      <c r="L28" s="11"/>
      <c r="M28" s="11">
        <f t="shared" si="2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1"/>
        <v>0</v>
      </c>
      <c r="K29" s="11"/>
      <c r="L29" s="11"/>
      <c r="M29" s="11">
        <f t="shared" si="2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1"/>
        <v>0</v>
      </c>
      <c r="K30" s="11"/>
      <c r="L30" s="11"/>
      <c r="M30" s="11">
        <f t="shared" si="2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1"/>
        <v>0</v>
      </c>
      <c r="K31" s="11"/>
      <c r="L31" s="11"/>
      <c r="M31" s="11">
        <f t="shared" si="2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1"/>
        <v>0</v>
      </c>
      <c r="K32" s="11"/>
      <c r="L32" s="11"/>
      <c r="M32" s="11">
        <f t="shared" si="2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1"/>
        <v>0</v>
      </c>
      <c r="K33" s="11"/>
      <c r="L33" s="11"/>
      <c r="M33" s="11">
        <f t="shared" si="2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1"/>
        <v>0</v>
      </c>
      <c r="K34" s="11"/>
      <c r="L34" s="11"/>
      <c r="M34" s="11">
        <f t="shared" si="2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1"/>
        <v>0</v>
      </c>
      <c r="K35" s="11"/>
      <c r="L35" s="11"/>
      <c r="M35" s="11">
        <f t="shared" si="2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1"/>
        <v>0</v>
      </c>
      <c r="K36" s="11"/>
      <c r="L36" s="11"/>
      <c r="M36" s="11">
        <f t="shared" si="2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ref="J37:J54" si="3">IF(ISBLANK($G$1),0,I37*$G$1)</f>
        <v>0</v>
      </c>
      <c r="K37" s="11"/>
      <c r="L37" s="11"/>
      <c r="M37" s="11">
        <f t="shared" ref="M37:M54" si="4">J37+K37+L37</f>
        <v>0</v>
      </c>
    </row>
    <row r="38" spans="1:13" x14ac:dyDescent="0.2">
      <c r="A38" s="10">
        <f t="shared" ref="A38:A54" si="5">A37+1</f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5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5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5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5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5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5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5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5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5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5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5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5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5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5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5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5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B5:M7">
    <sortCondition descending="1" ref="M5:M7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D12" sqref="D12"/>
    </sheetView>
  </sheetViews>
  <sheetFormatPr defaultColWidth="12.5703125" defaultRowHeight="12.75" customHeight="1" x14ac:dyDescent="0.2"/>
  <cols>
    <col min="1" max="1" width="4.5703125" customWidth="1"/>
    <col min="2" max="2" width="8.5703125" bestFit="1" customWidth="1"/>
    <col min="3" max="3" width="9.140625" bestFit="1" customWidth="1"/>
    <col min="4" max="4" width="4.28515625" customWidth="1"/>
    <col min="5" max="5" width="28.7109375" customWidth="1"/>
    <col min="6" max="6" width="12.85546875" customWidth="1"/>
    <col min="7" max="7" width="13.7109375" customWidth="1"/>
    <col min="8" max="8" width="21.28515625" customWidth="1"/>
    <col min="9" max="13" width="9" customWidth="1"/>
  </cols>
  <sheetData>
    <row r="1" spans="1:13" x14ac:dyDescent="0.2">
      <c r="A1" s="70" t="s">
        <v>43</v>
      </c>
      <c r="B1" s="71"/>
      <c r="C1" s="71"/>
      <c r="D1" s="71"/>
      <c r="E1" s="71"/>
      <c r="F1" s="6" t="s">
        <v>29</v>
      </c>
      <c r="G1" s="7">
        <f>IF(SUM($I$5:$I$50)=0,0,70/MAX($I$5:$I$50))</f>
        <v>10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7" t="s">
        <v>37</v>
      </c>
      <c r="J3" s="68"/>
      <c r="K3" s="68"/>
      <c r="L3" s="68"/>
      <c r="M3" s="69"/>
    </row>
    <row r="4" spans="1:13" ht="38.25" customHeight="1" x14ac:dyDescent="0.2">
      <c r="A4" s="66"/>
      <c r="B4" s="66"/>
      <c r="C4" s="66"/>
      <c r="D4" s="72"/>
      <c r="E4" s="66"/>
      <c r="F4" s="66"/>
      <c r="G4" s="66"/>
      <c r="H4" s="66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5.75" customHeight="1" x14ac:dyDescent="0.2">
      <c r="A5" s="10">
        <v>1</v>
      </c>
      <c r="B5" s="19" t="s">
        <v>121</v>
      </c>
      <c r="C5" s="19" t="s">
        <v>122</v>
      </c>
      <c r="D5" s="19" t="s">
        <v>129</v>
      </c>
      <c r="E5" s="19" t="s">
        <v>123</v>
      </c>
      <c r="F5" s="19" t="s">
        <v>112</v>
      </c>
      <c r="G5" s="19" t="s">
        <v>112</v>
      </c>
      <c r="H5" s="19" t="s">
        <v>124</v>
      </c>
      <c r="I5" s="11">
        <v>7</v>
      </c>
      <c r="J5" s="11">
        <f>IF(ISBLANK($G$1),0,I5*$G$1)</f>
        <v>70</v>
      </c>
      <c r="K5" s="11">
        <v>5</v>
      </c>
      <c r="L5" s="11">
        <v>0</v>
      </c>
      <c r="M5" s="11">
        <f>J5+K5+L5</f>
        <v>75</v>
      </c>
    </row>
    <row r="6" spans="1:13" ht="15.75" customHeight="1" thickBot="1" x14ac:dyDescent="0.25">
      <c r="A6" s="55">
        <f>A5+1</f>
        <v>2</v>
      </c>
      <c r="B6" s="60" t="s">
        <v>125</v>
      </c>
      <c r="C6" s="56" t="s">
        <v>126</v>
      </c>
      <c r="D6" s="56" t="s">
        <v>129</v>
      </c>
      <c r="E6" s="56" t="s">
        <v>127</v>
      </c>
      <c r="F6" s="56" t="s">
        <v>112</v>
      </c>
      <c r="G6" s="56" t="s">
        <v>112</v>
      </c>
      <c r="H6" s="56" t="s">
        <v>128</v>
      </c>
      <c r="I6" s="57">
        <v>4</v>
      </c>
      <c r="J6" s="57">
        <f>IF(ISBLANK($G$1),0,I6*$G$1)</f>
        <v>40</v>
      </c>
      <c r="K6" s="57">
        <v>14.5</v>
      </c>
      <c r="L6" s="57">
        <v>14</v>
      </c>
      <c r="M6" s="57">
        <f>J6+K6+L6</f>
        <v>68.5</v>
      </c>
    </row>
    <row r="7" spans="1:13" x14ac:dyDescent="0.2">
      <c r="A7" s="54">
        <f t="shared" ref="A7:A54" si="0">A6+1</f>
        <v>3</v>
      </c>
      <c r="B7" s="58"/>
      <c r="C7" s="58"/>
      <c r="D7" s="58"/>
      <c r="E7" s="58"/>
      <c r="F7" s="58"/>
      <c r="G7" s="58"/>
      <c r="H7" s="58"/>
      <c r="I7" s="59"/>
      <c r="J7" s="59">
        <f>IF(ISBLANK($G$1),0,I7*$G$1)</f>
        <v>0</v>
      </c>
      <c r="K7" s="59"/>
      <c r="L7" s="59"/>
      <c r="M7" s="59">
        <f>J7+K7+L7</f>
        <v>0</v>
      </c>
    </row>
    <row r="8" spans="1:13" x14ac:dyDescent="0.2">
      <c r="A8" s="10">
        <f t="shared" si="0"/>
        <v>4</v>
      </c>
      <c r="B8" s="24"/>
      <c r="C8" s="24"/>
      <c r="D8" s="24"/>
      <c r="E8" s="24"/>
      <c r="F8" s="24"/>
      <c r="G8" s="24"/>
      <c r="H8" s="24"/>
      <c r="I8" s="36"/>
      <c r="J8" s="36">
        <f>IF(ISBLANK($G$1),0,I8*$G$1)</f>
        <v>0</v>
      </c>
      <c r="K8" s="36"/>
      <c r="L8" s="36"/>
      <c r="M8" s="36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19"/>
      <c r="E13" s="19"/>
      <c r="F13" s="19"/>
      <c r="G13" s="19"/>
      <c r="H13" s="1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32">
        <f t="shared" si="0"/>
        <v>46</v>
      </c>
      <c r="B50" s="41"/>
      <c r="C50" s="41"/>
      <c r="D50" s="41"/>
      <c r="E50" s="41"/>
      <c r="F50" s="41"/>
      <c r="G50" s="41"/>
      <c r="H50" s="41"/>
      <c r="I50" s="34"/>
      <c r="J50" s="34">
        <f t="shared" si="3"/>
        <v>0</v>
      </c>
      <c r="K50" s="34"/>
      <c r="L50" s="34"/>
      <c r="M50" s="34">
        <f t="shared" si="4"/>
        <v>0</v>
      </c>
    </row>
    <row r="51" spans="1:13" ht="12.75" customHeight="1" x14ac:dyDescent="0.2">
      <c r="A51" s="35">
        <f t="shared" si="0"/>
        <v>47</v>
      </c>
      <c r="B51" s="42"/>
      <c r="C51" s="42"/>
      <c r="D51" s="42"/>
      <c r="E51" s="42"/>
      <c r="F51" s="42"/>
      <c r="G51" s="42"/>
      <c r="H51" s="42"/>
      <c r="I51" s="42"/>
      <c r="J51" s="36">
        <f t="shared" si="3"/>
        <v>0</v>
      </c>
      <c r="K51" s="42"/>
      <c r="L51" s="42"/>
      <c r="M51" s="34">
        <f t="shared" si="4"/>
        <v>0</v>
      </c>
    </row>
    <row r="52" spans="1:13" ht="12.75" customHeight="1" x14ac:dyDescent="0.2">
      <c r="A52" s="35">
        <f t="shared" si="0"/>
        <v>48</v>
      </c>
      <c r="B52" s="42"/>
      <c r="C52" s="42"/>
      <c r="D52" s="42"/>
      <c r="E52" s="42"/>
      <c r="F52" s="42"/>
      <c r="G52" s="42"/>
      <c r="H52" s="42"/>
      <c r="I52" s="42"/>
      <c r="J52" s="36">
        <f t="shared" si="3"/>
        <v>0</v>
      </c>
      <c r="K52" s="42"/>
      <c r="L52" s="42"/>
      <c r="M52" s="34">
        <f t="shared" si="4"/>
        <v>0</v>
      </c>
    </row>
    <row r="53" spans="1:13" ht="12.75" customHeight="1" x14ac:dyDescent="0.2">
      <c r="A53" s="35">
        <f t="shared" si="0"/>
        <v>49</v>
      </c>
      <c r="B53" s="42"/>
      <c r="C53" s="42"/>
      <c r="D53" s="42"/>
      <c r="E53" s="42"/>
      <c r="F53" s="42"/>
      <c r="G53" s="42"/>
      <c r="H53" s="42"/>
      <c r="I53" s="42"/>
      <c r="J53" s="36">
        <f t="shared" si="3"/>
        <v>0</v>
      </c>
      <c r="K53" s="42"/>
      <c r="L53" s="42"/>
      <c r="M53" s="34">
        <f t="shared" si="4"/>
        <v>0</v>
      </c>
    </row>
    <row r="54" spans="1:13" ht="12.75" customHeight="1" x14ac:dyDescent="0.2">
      <c r="A54" s="35">
        <f t="shared" si="0"/>
        <v>50</v>
      </c>
      <c r="B54" s="42"/>
      <c r="C54" s="42"/>
      <c r="D54" s="42"/>
      <c r="E54" s="42"/>
      <c r="F54" s="42"/>
      <c r="G54" s="42"/>
      <c r="H54" s="42"/>
      <c r="I54" s="42"/>
      <c r="J54" s="36">
        <f t="shared" si="3"/>
        <v>0</v>
      </c>
      <c r="K54" s="42"/>
      <c r="L54" s="42"/>
      <c r="M54" s="34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C14" sqref="C14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38.42578125" customWidth="1"/>
    <col min="6" max="7" width="18" customWidth="1"/>
    <col min="8" max="8" width="21.42578125" customWidth="1"/>
    <col min="9" max="13" width="9" customWidth="1"/>
  </cols>
  <sheetData>
    <row r="1" spans="1:13" x14ac:dyDescent="0.2">
      <c r="A1" s="70" t="s">
        <v>48</v>
      </c>
      <c r="B1" s="71"/>
      <c r="C1" s="71"/>
      <c r="D1" s="71"/>
      <c r="E1" s="71"/>
      <c r="F1" s="6" t="s">
        <v>29</v>
      </c>
      <c r="G1" s="7">
        <f>IF(SUM($I$5:$I$54)=0,0,70/MAX($I$5:$I$54))</f>
        <v>5.833333333333333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7" t="s">
        <v>37</v>
      </c>
      <c r="J3" s="68"/>
      <c r="K3" s="68"/>
      <c r="L3" s="68"/>
      <c r="M3" s="69"/>
    </row>
    <row r="4" spans="1:13" ht="38.25" customHeight="1" x14ac:dyDescent="0.2">
      <c r="A4" s="66"/>
      <c r="B4" s="66"/>
      <c r="C4" s="66"/>
      <c r="D4" s="72"/>
      <c r="E4" s="66"/>
      <c r="F4" s="66"/>
      <c r="G4" s="66"/>
      <c r="H4" s="66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2.75" customHeight="1" x14ac:dyDescent="0.2">
      <c r="A5" s="10">
        <v>1</v>
      </c>
      <c r="B5" s="19" t="s">
        <v>130</v>
      </c>
      <c r="C5" s="19" t="s">
        <v>131</v>
      </c>
      <c r="D5" s="19" t="s">
        <v>135</v>
      </c>
      <c r="E5" s="19" t="s">
        <v>111</v>
      </c>
      <c r="F5" s="19" t="s">
        <v>112</v>
      </c>
      <c r="G5" s="19" t="s">
        <v>112</v>
      </c>
      <c r="H5" s="19" t="s">
        <v>132</v>
      </c>
      <c r="I5" s="11">
        <v>12</v>
      </c>
      <c r="J5" s="11">
        <f>IF(ISBLANK($G$1),0,I5*$G$1)</f>
        <v>70</v>
      </c>
      <c r="K5" s="11">
        <v>7.5</v>
      </c>
      <c r="L5" s="11">
        <v>4</v>
      </c>
      <c r="M5" s="11">
        <f>J5+K5+L5</f>
        <v>81.5</v>
      </c>
    </row>
    <row r="6" spans="1:13" ht="12.75" customHeight="1" x14ac:dyDescent="0.2">
      <c r="A6" s="10">
        <f>A5+1</f>
        <v>2</v>
      </c>
      <c r="B6" s="23" t="s">
        <v>133</v>
      </c>
      <c r="C6" s="23" t="s">
        <v>134</v>
      </c>
      <c r="D6" s="23" t="s">
        <v>135</v>
      </c>
      <c r="E6" s="19" t="s">
        <v>111</v>
      </c>
      <c r="F6" s="19" t="s">
        <v>112</v>
      </c>
      <c r="G6" s="19" t="s">
        <v>112</v>
      </c>
      <c r="H6" s="19" t="s">
        <v>124</v>
      </c>
      <c r="I6" s="11">
        <v>12</v>
      </c>
      <c r="J6" s="11">
        <f>IF(ISBLANK($G$1),0,I6*$G$1)</f>
        <v>70</v>
      </c>
      <c r="K6" s="11">
        <v>7.5</v>
      </c>
      <c r="L6" s="11">
        <v>14</v>
      </c>
      <c r="M6" s="11">
        <f>J6+K6+L6</f>
        <v>91.5</v>
      </c>
    </row>
    <row r="7" spans="1:13" ht="12.75" customHeight="1" thickBot="1" x14ac:dyDescent="0.25">
      <c r="A7" s="55">
        <f t="shared" ref="A7:A54" si="0">A6+1</f>
        <v>3</v>
      </c>
      <c r="B7" s="63" t="s">
        <v>136</v>
      </c>
      <c r="C7" s="63" t="s">
        <v>137</v>
      </c>
      <c r="D7" s="63" t="s">
        <v>135</v>
      </c>
      <c r="E7" s="56" t="s">
        <v>115</v>
      </c>
      <c r="F7" s="56" t="s">
        <v>84</v>
      </c>
      <c r="G7" s="56" t="s">
        <v>84</v>
      </c>
      <c r="H7" s="56" t="s">
        <v>138</v>
      </c>
      <c r="I7" s="64">
        <v>11.5</v>
      </c>
      <c r="J7" s="57">
        <f>IF(ISBLANK($G$1),0,I7*$G$1)</f>
        <v>67.083333333333329</v>
      </c>
      <c r="K7" s="57">
        <v>0</v>
      </c>
      <c r="L7" s="57">
        <v>12</v>
      </c>
      <c r="M7" s="57">
        <f>J7+K7+L7</f>
        <v>79.083333333333329</v>
      </c>
    </row>
    <row r="8" spans="1:13" ht="12.75" customHeight="1" x14ac:dyDescent="0.2">
      <c r="A8" s="54">
        <f t="shared" si="0"/>
        <v>4</v>
      </c>
      <c r="B8" s="61" t="s">
        <v>139</v>
      </c>
      <c r="C8" s="61" t="s">
        <v>140</v>
      </c>
      <c r="D8" s="61" t="s">
        <v>141</v>
      </c>
      <c r="E8" s="20" t="s">
        <v>111</v>
      </c>
      <c r="F8" s="20" t="s">
        <v>112</v>
      </c>
      <c r="G8" s="20" t="s">
        <v>112</v>
      </c>
      <c r="H8" s="20" t="s">
        <v>124</v>
      </c>
      <c r="I8" s="62">
        <v>8.75</v>
      </c>
      <c r="J8" s="62">
        <f>IF(ISBLANK($G$1),0,I8*$G$1)</f>
        <v>51.041666666666664</v>
      </c>
      <c r="K8" s="62"/>
      <c r="L8" s="62"/>
      <c r="M8" s="62">
        <f>J8+K8+L8</f>
        <v>51.041666666666664</v>
      </c>
    </row>
    <row r="9" spans="1:13" ht="12.75" customHeight="1" x14ac:dyDescent="0.2">
      <c r="A9" s="10">
        <f t="shared" si="0"/>
        <v>5</v>
      </c>
      <c r="B9" s="20" t="s">
        <v>142</v>
      </c>
      <c r="C9" s="20" t="s">
        <v>143</v>
      </c>
      <c r="D9" s="20" t="s">
        <v>135</v>
      </c>
      <c r="E9" s="20" t="s">
        <v>111</v>
      </c>
      <c r="F9" s="20" t="s">
        <v>112</v>
      </c>
      <c r="G9" s="20" t="s">
        <v>112</v>
      </c>
      <c r="H9" s="20" t="s">
        <v>132</v>
      </c>
      <c r="I9" s="21">
        <v>8.75</v>
      </c>
      <c r="J9" s="21">
        <f t="shared" ref="J9:J12" si="1">IF(ISBLANK($G$1),0,I9*$G$1)</f>
        <v>51.041666666666664</v>
      </c>
      <c r="K9" s="21"/>
      <c r="L9" s="21"/>
      <c r="M9" s="21">
        <f t="shared" ref="M9:M12" si="2">J9+K9+L9</f>
        <v>51.041666666666664</v>
      </c>
    </row>
    <row r="10" spans="1:13" ht="12.75" customHeight="1" x14ac:dyDescent="0.2">
      <c r="A10" s="10">
        <f t="shared" si="0"/>
        <v>6</v>
      </c>
      <c r="B10" s="19" t="s">
        <v>144</v>
      </c>
      <c r="C10" s="19" t="s">
        <v>145</v>
      </c>
      <c r="D10" s="19" t="s">
        <v>135</v>
      </c>
      <c r="E10" s="19" t="s">
        <v>146</v>
      </c>
      <c r="F10" s="19" t="s">
        <v>147</v>
      </c>
      <c r="G10" s="19" t="s">
        <v>147</v>
      </c>
      <c r="H10" s="19" t="s">
        <v>148</v>
      </c>
      <c r="I10" s="11">
        <v>0</v>
      </c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45</v>
      </c>
      <c r="B1" s="71"/>
      <c r="C1" s="71"/>
      <c r="D1" s="71"/>
      <c r="E1" s="71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7" t="s">
        <v>37</v>
      </c>
      <c r="J3" s="68"/>
      <c r="K3" s="68"/>
      <c r="L3" s="68"/>
      <c r="M3" s="69"/>
    </row>
    <row r="4" spans="1:13" ht="35.25" customHeight="1" x14ac:dyDescent="0.2">
      <c r="A4" s="66"/>
      <c r="B4" s="66"/>
      <c r="C4" s="66"/>
      <c r="D4" s="72"/>
      <c r="E4" s="66"/>
      <c r="F4" s="66"/>
      <c r="G4" s="66"/>
      <c r="H4" s="66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49</v>
      </c>
      <c r="B1" s="71"/>
      <c r="C1" s="71"/>
      <c r="D1" s="71"/>
      <c r="E1" s="71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5" t="s">
        <v>44</v>
      </c>
      <c r="B3" s="65" t="s">
        <v>31</v>
      </c>
      <c r="C3" s="65" t="s">
        <v>32</v>
      </c>
      <c r="D3" s="65" t="s">
        <v>33</v>
      </c>
      <c r="E3" s="65" t="s">
        <v>34</v>
      </c>
      <c r="F3" s="65" t="s">
        <v>9</v>
      </c>
      <c r="G3" s="65" t="s">
        <v>35</v>
      </c>
      <c r="H3" s="65" t="s">
        <v>36</v>
      </c>
      <c r="I3" s="67" t="s">
        <v>37</v>
      </c>
      <c r="J3" s="68"/>
      <c r="K3" s="68"/>
      <c r="L3" s="68"/>
      <c r="M3" s="69"/>
    </row>
    <row r="4" spans="1:13" ht="35.25" customHeight="1" x14ac:dyDescent="0.2">
      <c r="A4" s="66"/>
      <c r="B4" s="66"/>
      <c r="C4" s="66"/>
      <c r="D4" s="72"/>
      <c r="E4" s="66"/>
      <c r="F4" s="66"/>
      <c r="G4" s="66"/>
      <c r="H4" s="66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M53"/>
  <sheetViews>
    <sheetView tabSelected="1" workbookViewId="0">
      <selection activeCell="F44" sqref="F44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79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3" spans="1:13" x14ac:dyDescent="0.2">
      <c r="A3" s="37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.75" customHeight="1" x14ac:dyDescent="0.2">
      <c r="A4" s="77" t="s">
        <v>44</v>
      </c>
      <c r="B4" s="77" t="s">
        <v>31</v>
      </c>
      <c r="C4" s="77" t="s">
        <v>32</v>
      </c>
      <c r="D4" s="77" t="s">
        <v>33</v>
      </c>
      <c r="E4" s="77" t="s">
        <v>34</v>
      </c>
      <c r="F4" s="77" t="s">
        <v>9</v>
      </c>
      <c r="G4" s="77" t="s">
        <v>35</v>
      </c>
      <c r="H4" s="77" t="s">
        <v>36</v>
      </c>
      <c r="I4" s="77" t="s">
        <v>37</v>
      </c>
      <c r="J4" s="78"/>
      <c r="K4" s="78"/>
      <c r="L4" s="78"/>
      <c r="M4" s="78"/>
    </row>
    <row r="5" spans="1:13" ht="38.25" customHeight="1" x14ac:dyDescent="0.2">
      <c r="A5" s="78"/>
      <c r="B5" s="78"/>
      <c r="C5" s="78"/>
      <c r="D5" s="78"/>
      <c r="E5" s="78"/>
      <c r="F5" s="78"/>
      <c r="G5" s="78"/>
      <c r="H5" s="78"/>
      <c r="I5" s="39" t="s">
        <v>38</v>
      </c>
      <c r="J5" s="39" t="s">
        <v>39</v>
      </c>
      <c r="K5" s="39" t="s">
        <v>40</v>
      </c>
      <c r="L5" s="39" t="s">
        <v>41</v>
      </c>
      <c r="M5" s="39" t="s">
        <v>42</v>
      </c>
    </row>
    <row r="6" spans="1:13" ht="25.5" x14ac:dyDescent="0.2">
      <c r="A6" s="46">
        <v>1</v>
      </c>
      <c r="B6" s="45" t="s">
        <v>113</v>
      </c>
      <c r="C6" s="19" t="s">
        <v>114</v>
      </c>
      <c r="D6" s="19" t="s">
        <v>110</v>
      </c>
      <c r="E6" s="19" t="s">
        <v>115</v>
      </c>
      <c r="F6" s="19" t="s">
        <v>84</v>
      </c>
      <c r="G6" s="19" t="s">
        <v>84</v>
      </c>
      <c r="H6" s="19" t="s">
        <v>116</v>
      </c>
      <c r="I6" s="11">
        <v>11.5</v>
      </c>
      <c r="J6" s="11">
        <v>49.5</v>
      </c>
      <c r="K6" s="11">
        <v>15</v>
      </c>
      <c r="L6" s="11">
        <v>15</v>
      </c>
      <c r="M6" s="11">
        <f>J6+K6+L6</f>
        <v>79.5</v>
      </c>
    </row>
    <row r="7" spans="1:13" ht="12.75" customHeight="1" x14ac:dyDescent="0.2">
      <c r="A7" s="46">
        <v>2</v>
      </c>
      <c r="B7" s="45" t="s">
        <v>108</v>
      </c>
      <c r="C7" s="19" t="s">
        <v>109</v>
      </c>
      <c r="D7" s="19" t="s">
        <v>110</v>
      </c>
      <c r="E7" s="19" t="s">
        <v>111</v>
      </c>
      <c r="F7" s="19" t="s">
        <v>112</v>
      </c>
      <c r="G7" s="19" t="s">
        <v>112</v>
      </c>
      <c r="H7" s="19" t="s">
        <v>124</v>
      </c>
      <c r="I7" s="11">
        <v>16.25</v>
      </c>
      <c r="J7" s="11">
        <v>70</v>
      </c>
      <c r="K7" s="11">
        <v>0</v>
      </c>
      <c r="L7" s="11">
        <v>3</v>
      </c>
      <c r="M7" s="11">
        <f>J7+K7+L7</f>
        <v>73</v>
      </c>
    </row>
    <row r="8" spans="1:13" ht="12.75" customHeight="1" x14ac:dyDescent="0.2">
      <c r="A8" s="46">
        <v>3</v>
      </c>
      <c r="B8" s="45" t="s">
        <v>117</v>
      </c>
      <c r="C8" s="19" t="s">
        <v>118</v>
      </c>
      <c r="D8" s="19" t="s">
        <v>110</v>
      </c>
      <c r="E8" s="19" t="s">
        <v>115</v>
      </c>
      <c r="F8" s="19" t="s">
        <v>84</v>
      </c>
      <c r="G8" s="19" t="s">
        <v>84</v>
      </c>
      <c r="H8" s="19" t="s">
        <v>116</v>
      </c>
      <c r="I8" s="11">
        <v>8.5</v>
      </c>
      <c r="J8" s="11">
        <v>36.6</v>
      </c>
      <c r="K8" s="11">
        <v>10</v>
      </c>
      <c r="L8" s="11">
        <v>15</v>
      </c>
      <c r="M8" s="11">
        <f>J8+K8+L8</f>
        <v>61.6</v>
      </c>
    </row>
    <row r="12" spans="1:13" x14ac:dyDescent="0.2">
      <c r="A12" s="37" t="s">
        <v>43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12.75" customHeight="1" x14ac:dyDescent="0.2">
      <c r="A13" s="77" t="s">
        <v>44</v>
      </c>
      <c r="B13" s="77" t="s">
        <v>31</v>
      </c>
      <c r="C13" s="77" t="s">
        <v>32</v>
      </c>
      <c r="D13" s="77" t="s">
        <v>33</v>
      </c>
      <c r="E13" s="77" t="s">
        <v>34</v>
      </c>
      <c r="F13" s="77" t="s">
        <v>9</v>
      </c>
      <c r="G13" s="77" t="s">
        <v>35</v>
      </c>
      <c r="H13" s="77" t="s">
        <v>36</v>
      </c>
      <c r="I13" s="77" t="s">
        <v>37</v>
      </c>
      <c r="J13" s="78"/>
      <c r="K13" s="78"/>
      <c r="L13" s="78"/>
      <c r="M13" s="78"/>
    </row>
    <row r="14" spans="1:13" ht="38.25" customHeight="1" x14ac:dyDescent="0.2">
      <c r="A14" s="78"/>
      <c r="B14" s="78"/>
      <c r="C14" s="78"/>
      <c r="D14" s="78"/>
      <c r="E14" s="78"/>
      <c r="F14" s="78"/>
      <c r="G14" s="78"/>
      <c r="H14" s="78"/>
      <c r="I14" s="39" t="s">
        <v>38</v>
      </c>
      <c r="J14" s="39" t="s">
        <v>39</v>
      </c>
      <c r="K14" s="39" t="s">
        <v>40</v>
      </c>
      <c r="L14" s="39" t="s">
        <v>41</v>
      </c>
      <c r="M14" s="39" t="s">
        <v>42</v>
      </c>
    </row>
    <row r="15" spans="1:13" ht="25.5" x14ac:dyDescent="0.2">
      <c r="A15" s="46">
        <v>1</v>
      </c>
      <c r="B15" s="45" t="s">
        <v>121</v>
      </c>
      <c r="C15" s="19" t="s">
        <v>122</v>
      </c>
      <c r="D15" s="19" t="s">
        <v>129</v>
      </c>
      <c r="E15" s="19" t="s">
        <v>123</v>
      </c>
      <c r="F15" s="19" t="s">
        <v>112</v>
      </c>
      <c r="G15" s="19" t="s">
        <v>112</v>
      </c>
      <c r="H15" s="19" t="s">
        <v>124</v>
      </c>
      <c r="I15" s="11">
        <v>7</v>
      </c>
      <c r="J15" s="11">
        <v>70</v>
      </c>
      <c r="K15" s="11">
        <v>5</v>
      </c>
      <c r="L15" s="11">
        <v>0</v>
      </c>
      <c r="M15" s="11">
        <f>J15+K15+L15</f>
        <v>75</v>
      </c>
    </row>
    <row r="16" spans="1:13" ht="12.75" customHeight="1" x14ac:dyDescent="0.2">
      <c r="A16" s="46">
        <v>2</v>
      </c>
      <c r="B16" s="47" t="s">
        <v>125</v>
      </c>
      <c r="C16" s="19" t="s">
        <v>126</v>
      </c>
      <c r="D16" s="19" t="s">
        <v>129</v>
      </c>
      <c r="E16" s="19" t="s">
        <v>127</v>
      </c>
      <c r="F16" s="19" t="s">
        <v>112</v>
      </c>
      <c r="G16" s="19" t="s">
        <v>112</v>
      </c>
      <c r="H16" s="19" t="s">
        <v>128</v>
      </c>
      <c r="I16" s="11">
        <v>4</v>
      </c>
      <c r="J16" s="11">
        <v>40</v>
      </c>
      <c r="K16" s="11">
        <v>14.5</v>
      </c>
      <c r="L16" s="11">
        <v>14</v>
      </c>
      <c r="M16" s="11">
        <f>J16+K16+L16</f>
        <v>68.5</v>
      </c>
    </row>
    <row r="17" spans="1:13" ht="12.75" customHeight="1" x14ac:dyDescent="0.2">
      <c r="A17" s="2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9" spans="1:13" x14ac:dyDescent="0.2">
      <c r="A19" s="37" t="s">
        <v>45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x14ac:dyDescent="0.2">
      <c r="A20" s="77" t="s">
        <v>44</v>
      </c>
      <c r="B20" s="77" t="s">
        <v>31</v>
      </c>
      <c r="C20" s="77" t="s">
        <v>32</v>
      </c>
      <c r="D20" s="77" t="s">
        <v>33</v>
      </c>
      <c r="E20" s="77" t="s">
        <v>34</v>
      </c>
      <c r="F20" s="77" t="s">
        <v>9</v>
      </c>
      <c r="G20" s="77" t="s">
        <v>35</v>
      </c>
      <c r="H20" s="77" t="s">
        <v>36</v>
      </c>
      <c r="I20" s="77" t="s">
        <v>37</v>
      </c>
      <c r="J20" s="78"/>
      <c r="K20" s="78"/>
      <c r="L20" s="78"/>
      <c r="M20" s="78"/>
    </row>
    <row r="21" spans="1:13" ht="38.25" customHeight="1" x14ac:dyDescent="0.2">
      <c r="A21" s="78"/>
      <c r="B21" s="78"/>
      <c r="C21" s="78"/>
      <c r="D21" s="78"/>
      <c r="E21" s="78"/>
      <c r="F21" s="78"/>
      <c r="G21" s="78"/>
      <c r="H21" s="78"/>
      <c r="I21" s="39" t="s">
        <v>38</v>
      </c>
      <c r="J21" s="39" t="s">
        <v>39</v>
      </c>
      <c r="K21" s="39" t="s">
        <v>46</v>
      </c>
      <c r="L21" s="39" t="s">
        <v>47</v>
      </c>
      <c r="M21" s="39" t="s">
        <v>42</v>
      </c>
    </row>
    <row r="22" spans="1:13" x14ac:dyDescent="0.2">
      <c r="I22" s="38"/>
      <c r="J22" s="38"/>
      <c r="K22" s="38"/>
      <c r="L22" s="38"/>
      <c r="M22" s="38"/>
    </row>
    <row r="25" spans="1:13" x14ac:dyDescent="0.2">
      <c r="A25" s="37" t="s">
        <v>48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2.75" customHeight="1" x14ac:dyDescent="0.2">
      <c r="A26" s="77" t="s">
        <v>44</v>
      </c>
      <c r="B26" s="77" t="s">
        <v>31</v>
      </c>
      <c r="C26" s="77" t="s">
        <v>32</v>
      </c>
      <c r="D26" s="77" t="s">
        <v>33</v>
      </c>
      <c r="E26" s="77" t="s">
        <v>34</v>
      </c>
      <c r="F26" s="77" t="s">
        <v>9</v>
      </c>
      <c r="G26" s="77" t="s">
        <v>35</v>
      </c>
      <c r="H26" s="77" t="s">
        <v>36</v>
      </c>
      <c r="I26" s="77" t="s">
        <v>37</v>
      </c>
      <c r="J26" s="78"/>
      <c r="K26" s="78"/>
      <c r="L26" s="78"/>
      <c r="M26" s="78"/>
    </row>
    <row r="27" spans="1:13" ht="38.25" customHeight="1" x14ac:dyDescent="0.2">
      <c r="A27" s="78"/>
      <c r="B27" s="78"/>
      <c r="C27" s="78"/>
      <c r="D27" s="78"/>
      <c r="E27" s="78"/>
      <c r="F27" s="78"/>
      <c r="G27" s="78"/>
      <c r="H27" s="78"/>
      <c r="I27" s="39" t="s">
        <v>38</v>
      </c>
      <c r="J27" s="39" t="s">
        <v>39</v>
      </c>
      <c r="K27" s="39" t="s">
        <v>40</v>
      </c>
      <c r="L27" s="39" t="s">
        <v>41</v>
      </c>
      <c r="M27" s="39" t="s">
        <v>42</v>
      </c>
    </row>
    <row r="28" spans="1:13" ht="25.5" x14ac:dyDescent="0.2">
      <c r="A28" s="46">
        <v>1</v>
      </c>
      <c r="B28" s="48" t="s">
        <v>133</v>
      </c>
      <c r="C28" s="23" t="s">
        <v>134</v>
      </c>
      <c r="D28" s="23" t="s">
        <v>135</v>
      </c>
      <c r="E28" s="19" t="s">
        <v>111</v>
      </c>
      <c r="F28" s="19" t="s">
        <v>112</v>
      </c>
      <c r="G28" s="19" t="s">
        <v>112</v>
      </c>
      <c r="H28" s="19" t="s">
        <v>124</v>
      </c>
      <c r="I28" s="11">
        <v>12</v>
      </c>
      <c r="J28" s="11">
        <v>70</v>
      </c>
      <c r="K28" s="11">
        <v>7.5</v>
      </c>
      <c r="L28" s="11">
        <v>14</v>
      </c>
      <c r="M28" s="11">
        <f>J28+K28+L28</f>
        <v>91.5</v>
      </c>
    </row>
    <row r="29" spans="1:13" ht="12.75" customHeight="1" x14ac:dyDescent="0.2">
      <c r="A29" s="49">
        <v>2</v>
      </c>
      <c r="B29" s="50" t="s">
        <v>130</v>
      </c>
      <c r="C29" s="33" t="s">
        <v>131</v>
      </c>
      <c r="D29" s="33" t="s">
        <v>135</v>
      </c>
      <c r="E29" s="33" t="s">
        <v>111</v>
      </c>
      <c r="F29" s="33" t="s">
        <v>112</v>
      </c>
      <c r="G29" s="33" t="s">
        <v>112</v>
      </c>
      <c r="H29" s="33" t="s">
        <v>132</v>
      </c>
      <c r="I29" s="34">
        <v>12</v>
      </c>
      <c r="J29" s="34">
        <v>70</v>
      </c>
      <c r="K29" s="34">
        <v>7.5</v>
      </c>
      <c r="L29" s="34">
        <v>4</v>
      </c>
      <c r="M29" s="34">
        <f>J29+K29+L29</f>
        <v>81.5</v>
      </c>
    </row>
    <row r="30" spans="1:13" ht="12.75" customHeight="1" x14ac:dyDescent="0.2">
      <c r="A30" s="46">
        <v>3</v>
      </c>
      <c r="B30" s="24" t="s">
        <v>136</v>
      </c>
      <c r="C30" s="24" t="s">
        <v>137</v>
      </c>
      <c r="D30" s="24" t="s">
        <v>135</v>
      </c>
      <c r="E30" s="24" t="s">
        <v>115</v>
      </c>
      <c r="F30" s="24" t="s">
        <v>84</v>
      </c>
      <c r="G30" s="24" t="s">
        <v>84</v>
      </c>
      <c r="H30" s="24" t="s">
        <v>138</v>
      </c>
      <c r="I30" s="36">
        <v>11.5</v>
      </c>
      <c r="J30" s="36">
        <v>67.099999999999994</v>
      </c>
      <c r="K30" s="36">
        <v>0</v>
      </c>
      <c r="L30" s="36">
        <v>12</v>
      </c>
      <c r="M30" s="36">
        <f>J30+K30+L30</f>
        <v>79.099999999999994</v>
      </c>
    </row>
    <row r="31" spans="1:13" ht="12.75" customHeight="1" x14ac:dyDescent="0.2">
      <c r="A31" s="2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4" spans="1:13" x14ac:dyDescent="0.2">
      <c r="A34" s="37" t="s">
        <v>49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ht="12.75" customHeight="1" x14ac:dyDescent="0.2">
      <c r="A35" s="77" t="s">
        <v>44</v>
      </c>
      <c r="B35" s="77" t="s">
        <v>31</v>
      </c>
      <c r="C35" s="77" t="s">
        <v>32</v>
      </c>
      <c r="D35" s="77" t="s">
        <v>33</v>
      </c>
      <c r="E35" s="77" t="s">
        <v>34</v>
      </c>
      <c r="F35" s="77" t="s">
        <v>9</v>
      </c>
      <c r="G35" s="77" t="s">
        <v>35</v>
      </c>
      <c r="H35" s="77" t="s">
        <v>36</v>
      </c>
      <c r="I35" s="77" t="s">
        <v>37</v>
      </c>
      <c r="J35" s="78"/>
      <c r="K35" s="78"/>
      <c r="L35" s="78"/>
      <c r="M35" s="78"/>
    </row>
    <row r="36" spans="1:13" ht="38.25" customHeight="1" x14ac:dyDescent="0.2">
      <c r="A36" s="78"/>
      <c r="B36" s="78"/>
      <c r="C36" s="78"/>
      <c r="D36" s="78"/>
      <c r="E36" s="78"/>
      <c r="F36" s="78"/>
      <c r="G36" s="78"/>
      <c r="H36" s="78"/>
      <c r="I36" s="39" t="s">
        <v>38</v>
      </c>
      <c r="J36" s="39" t="s">
        <v>39</v>
      </c>
      <c r="K36" s="39" t="s">
        <v>46</v>
      </c>
      <c r="L36" s="39" t="s">
        <v>47</v>
      </c>
      <c r="M36" s="39" t="s">
        <v>42</v>
      </c>
    </row>
    <row r="37" spans="1:13" x14ac:dyDescent="0.2">
      <c r="I37" s="40"/>
      <c r="J37" s="40"/>
      <c r="K37" s="40"/>
      <c r="L37" s="40"/>
      <c r="M37" s="40"/>
    </row>
    <row r="41" spans="1:13" x14ac:dyDescent="0.2">
      <c r="B41" s="13" t="s">
        <v>50</v>
      </c>
      <c r="C41" s="51" t="s">
        <v>155</v>
      </c>
      <c r="H41" s="15" t="s">
        <v>51</v>
      </c>
    </row>
    <row r="42" spans="1:13" x14ac:dyDescent="0.2">
      <c r="C42" s="12"/>
    </row>
    <row r="43" spans="1:13" x14ac:dyDescent="0.2">
      <c r="L43" s="16" t="s">
        <v>52</v>
      </c>
    </row>
    <row r="44" spans="1:13" x14ac:dyDescent="0.2">
      <c r="B44" s="13" t="s">
        <v>53</v>
      </c>
      <c r="C44" s="51" t="s">
        <v>112</v>
      </c>
      <c r="H44" s="14"/>
    </row>
    <row r="45" spans="1:13" x14ac:dyDescent="0.2">
      <c r="C45" s="12"/>
      <c r="F45" s="38"/>
      <c r="H45" s="38"/>
    </row>
    <row r="47" spans="1:13" x14ac:dyDescent="0.2">
      <c r="B47" s="16" t="s">
        <v>54</v>
      </c>
      <c r="C47" s="51" t="s">
        <v>124</v>
      </c>
      <c r="D47" s="17"/>
    </row>
    <row r="48" spans="1:13" x14ac:dyDescent="0.2">
      <c r="C48" s="12"/>
      <c r="D48" s="12"/>
    </row>
    <row r="50" spans="2:4" x14ac:dyDescent="0.2">
      <c r="B50" s="13" t="s">
        <v>55</v>
      </c>
      <c r="C50" s="52" t="s">
        <v>158</v>
      </c>
      <c r="D50" s="14"/>
    </row>
    <row r="51" spans="2:4" x14ac:dyDescent="0.2">
      <c r="C51" s="12"/>
      <c r="D51" s="12"/>
    </row>
    <row r="53" spans="2:4" x14ac:dyDescent="0.2">
      <c r="B53" s="13" t="s">
        <v>56</v>
      </c>
      <c r="C53" s="53" t="s">
        <v>159</v>
      </c>
      <c r="D53" s="14"/>
    </row>
  </sheetData>
  <mergeCells count="46">
    <mergeCell ref="H35:H36"/>
    <mergeCell ref="I35:M35"/>
    <mergeCell ref="A35:A36"/>
    <mergeCell ref="B35:B36"/>
    <mergeCell ref="C35:C36"/>
    <mergeCell ref="D35:D36"/>
    <mergeCell ref="E35:E36"/>
    <mergeCell ref="F35:F36"/>
    <mergeCell ref="G35:G36"/>
    <mergeCell ref="G13:G14"/>
    <mergeCell ref="I13:M13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G20:G21"/>
    <mergeCell ref="H20:H21"/>
    <mergeCell ref="I20:M20"/>
    <mergeCell ref="A13:A14"/>
    <mergeCell ref="A20:A21"/>
    <mergeCell ref="B20:B21"/>
    <mergeCell ref="C20:C21"/>
    <mergeCell ref="D20:D21"/>
    <mergeCell ref="E20:E21"/>
    <mergeCell ref="F20:F21"/>
    <mergeCell ref="B13:B14"/>
    <mergeCell ref="C13:C14"/>
    <mergeCell ref="D13:D14"/>
    <mergeCell ref="E13:E14"/>
    <mergeCell ref="H13:H14"/>
    <mergeCell ref="F13:F14"/>
    <mergeCell ref="H26:H27"/>
    <mergeCell ref="I26:M26"/>
    <mergeCell ref="A26:A27"/>
    <mergeCell ref="B26:B27"/>
    <mergeCell ref="C26:C27"/>
    <mergeCell ref="D26:D27"/>
    <mergeCell ref="E26:E27"/>
    <mergeCell ref="F26:F27"/>
    <mergeCell ref="G26:G27"/>
  </mergeCells>
  <hyperlinks>
    <hyperlink ref="C53" r:id="rId1" xr:uid="{E5769663-EFF3-4A93-813D-5916F07FD04E}"/>
  </hyperlinks>
  <pageMargins left="0.7" right="0.7" top="0.75" bottom="0.75" header="0.3" footer="0.3"/>
  <pageSetup paperSize="9" scale="5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2026-04-18T15:17:42Z</cp:lastPrinted>
  <dcterms:created xsi:type="dcterms:W3CDTF">2024-04-06T20:08:51Z</dcterms:created>
  <dcterms:modified xsi:type="dcterms:W3CDTF">2026-04-29T10:59:41Z</dcterms:modified>
</cp:coreProperties>
</file>